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llet\Dropbox\LaRiposte Tassin\ResultatsCompet\"/>
    </mc:Choice>
  </mc:AlternateContent>
  <xr:revisionPtr revIDLastSave="0" documentId="13_ncr:1_{1531BA6E-3450-4C36-BFC2-5CAFE3F38574}" xr6:coauthVersionLast="40" xr6:coauthVersionMax="40" xr10:uidLastSave="{00000000-0000-0000-0000-000000000000}"/>
  <bookViews>
    <workbookView xWindow="24" yWindow="24" windowWidth="50844" windowHeight="25560" tabRatio="500" xr2:uid="{00000000-000D-0000-FFFF-FFFF00000000}"/>
  </bookViews>
  <sheets>
    <sheet name="Feuil1" sheetId="3" r:id="rId1"/>
    <sheet name="Feuil2" sheetId="4" r:id="rId2"/>
  </sheets>
  <definedNames>
    <definedName name="_xlnm._FilterDatabase" localSheetId="0" hidden="1">Feuil1!$A$2:$AK$20</definedName>
    <definedName name="_xlnm._FilterDatabase" localSheetId="1" hidden="1">Feuil2!$B$5:$G$5</definedName>
    <definedName name="_xlnm.Print_Area" localSheetId="0">Feuil1!$A$1:$AD$30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21" i="3" l="1"/>
  <c r="AH21" i="3"/>
  <c r="AN5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2" i="3"/>
  <c r="AO23" i="3"/>
  <c r="AO24" i="3"/>
  <c r="AO25" i="3"/>
  <c r="AO26" i="3"/>
  <c r="AO27" i="3"/>
  <c r="AO28" i="3"/>
  <c r="AO29" i="3"/>
  <c r="AO30" i="3"/>
  <c r="AO31" i="3"/>
  <c r="AO32" i="3"/>
  <c r="AO3" i="3"/>
  <c r="AI33" i="3"/>
  <c r="AJ33" i="3"/>
  <c r="AK33" i="3"/>
  <c r="AH19" i="3"/>
  <c r="AH17" i="3"/>
  <c r="AH6" i="3"/>
  <c r="AH20" i="3"/>
  <c r="AH3" i="3"/>
  <c r="AH8" i="3"/>
  <c r="AH14" i="3"/>
  <c r="AH18" i="3"/>
  <c r="AH22" i="3"/>
  <c r="AH23" i="3"/>
  <c r="AH4" i="3"/>
  <c r="AH5" i="3"/>
  <c r="AH7" i="3"/>
  <c r="AH9" i="3"/>
  <c r="AH10" i="3"/>
  <c r="AH11" i="3"/>
  <c r="AH12" i="3"/>
  <c r="AH13" i="3"/>
  <c r="AH15" i="3"/>
  <c r="AH16" i="3"/>
  <c r="AH24" i="3"/>
  <c r="AH25" i="3"/>
  <c r="AH26" i="3"/>
  <c r="AH27" i="3"/>
  <c r="AH28" i="3"/>
  <c r="AH29" i="3"/>
  <c r="AH30" i="3"/>
  <c r="AH33" i="3"/>
  <c r="E27" i="4"/>
  <c r="F27" i="4"/>
  <c r="G27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</calcChain>
</file>

<file path=xl/sharedStrings.xml><?xml version="1.0" encoding="utf-8"?>
<sst xmlns="http://schemas.openxmlformats.org/spreadsheetml/2006/main" count="348" uniqueCount="214">
  <si>
    <t>Evan</t>
  </si>
  <si>
    <t>Dubos</t>
  </si>
  <si>
    <t>Antoine</t>
  </si>
  <si>
    <t>Gillet</t>
  </si>
  <si>
    <t>Louise</t>
  </si>
  <si>
    <t>Martin</t>
  </si>
  <si>
    <t>Emma</t>
  </si>
  <si>
    <t>Paul</t>
  </si>
  <si>
    <t>Blanc</t>
  </si>
  <si>
    <t>Genève</t>
  </si>
  <si>
    <t>Adrian</t>
  </si>
  <si>
    <t>Guillot</t>
  </si>
  <si>
    <t>Mathilde</t>
  </si>
  <si>
    <t>Roger</t>
  </si>
  <si>
    <t>Tom</t>
  </si>
  <si>
    <t>Demont</t>
  </si>
  <si>
    <t>Constantin</t>
  </si>
  <si>
    <t>Rey-Coquais</t>
  </si>
  <si>
    <t>Mayane</t>
  </si>
  <si>
    <t>Rocher</t>
  </si>
  <si>
    <t>Dorian</t>
  </si>
  <si>
    <t>Catégorie</t>
  </si>
  <si>
    <t>Benjamin</t>
  </si>
  <si>
    <t>Prénom</t>
  </si>
  <si>
    <t>Nom</t>
  </si>
  <si>
    <t>Jules</t>
  </si>
  <si>
    <t>Benoit</t>
  </si>
  <si>
    <t>Gwendoline</t>
  </si>
  <si>
    <t>Laharotte</t>
  </si>
  <si>
    <t>Argent</t>
  </si>
  <si>
    <t>Bronze</t>
  </si>
  <si>
    <t>Aurélien</t>
  </si>
  <si>
    <t>Bachelot</t>
  </si>
  <si>
    <t>Remi</t>
  </si>
  <si>
    <t>Bourdois</t>
  </si>
  <si>
    <t>Arme</t>
  </si>
  <si>
    <t>Podium</t>
  </si>
  <si>
    <t>Or</t>
  </si>
  <si>
    <t>El Hammou</t>
  </si>
  <si>
    <t>Syrine</t>
  </si>
  <si>
    <t>Guillaume</t>
  </si>
  <si>
    <t>Clément</t>
  </si>
  <si>
    <t>Dumond</t>
  </si>
  <si>
    <t>Cyril</t>
  </si>
  <si>
    <t>Epée</t>
  </si>
  <si>
    <t>M11</t>
  </si>
  <si>
    <t>M17</t>
  </si>
  <si>
    <t>Nb</t>
  </si>
  <si>
    <t>El Hammiri</t>
  </si>
  <si>
    <t>Thibault</t>
  </si>
  <si>
    <t>Descloitres</t>
  </si>
  <si>
    <t>Vincent</t>
  </si>
  <si>
    <t>Barneoud</t>
  </si>
  <si>
    <t>Justine</t>
  </si>
  <si>
    <t>Denis</t>
  </si>
  <si>
    <t>Larderet</t>
  </si>
  <si>
    <t>Jean</t>
  </si>
  <si>
    <t>Mear</t>
  </si>
  <si>
    <t>Nikolas</t>
  </si>
  <si>
    <t>Rivet</t>
  </si>
  <si>
    <t>Toulouse CN</t>
  </si>
  <si>
    <t>Arbitre(s)</t>
  </si>
  <si>
    <t>125/275</t>
  </si>
  <si>
    <t>192/275</t>
  </si>
  <si>
    <t>134/275</t>
  </si>
  <si>
    <t>Montluçon Zone</t>
  </si>
  <si>
    <t>Paul Blanc</t>
  </si>
  <si>
    <t>SELyonnais</t>
  </si>
  <si>
    <t>19/36</t>
  </si>
  <si>
    <t>5/29</t>
  </si>
  <si>
    <t>Clément Havgoudoukian</t>
  </si>
  <si>
    <t>M15</t>
  </si>
  <si>
    <t>M13</t>
  </si>
  <si>
    <t>2/37</t>
  </si>
  <si>
    <t>5/37</t>
  </si>
  <si>
    <t>13/37</t>
  </si>
  <si>
    <t>26/37</t>
  </si>
  <si>
    <t>6/32</t>
  </si>
  <si>
    <t>9/27</t>
  </si>
  <si>
    <t>7/22</t>
  </si>
  <si>
    <t>18/32</t>
  </si>
  <si>
    <t>1/12</t>
  </si>
  <si>
    <t>3/22</t>
  </si>
  <si>
    <t>3/15</t>
  </si>
  <si>
    <t>Ste Sigolene</t>
  </si>
  <si>
    <t>5/15</t>
  </si>
  <si>
    <t>St Romain en Gal</t>
  </si>
  <si>
    <t>Aurélien Bachelot</t>
  </si>
  <si>
    <t>3/25</t>
  </si>
  <si>
    <t>13/43</t>
  </si>
  <si>
    <t>17/43</t>
  </si>
  <si>
    <t>2/43</t>
  </si>
  <si>
    <t>12/25</t>
  </si>
  <si>
    <t>33/43</t>
  </si>
  <si>
    <t>13/25</t>
  </si>
  <si>
    <t>Rodez CN</t>
  </si>
  <si>
    <t>206/279</t>
  </si>
  <si>
    <t>168/279</t>
  </si>
  <si>
    <t>141/279</t>
  </si>
  <si>
    <t>107/279</t>
  </si>
  <si>
    <t>Claire Saulnier</t>
  </si>
  <si>
    <t>St Paul 3Chx</t>
  </si>
  <si>
    <t>30/38</t>
  </si>
  <si>
    <t>16/38</t>
  </si>
  <si>
    <t>10/38</t>
  </si>
  <si>
    <t>23/62</t>
  </si>
  <si>
    <t>16/62</t>
  </si>
  <si>
    <t>1/62</t>
  </si>
  <si>
    <t>Constantin Rey-Coquais</t>
  </si>
  <si>
    <t>Marne la Vallée</t>
  </si>
  <si>
    <t>Handi</t>
  </si>
  <si>
    <t>Gaëtan</t>
  </si>
  <si>
    <t>Charlot</t>
  </si>
  <si>
    <t>2/9</t>
  </si>
  <si>
    <t>Miramas</t>
  </si>
  <si>
    <t>2/77</t>
  </si>
  <si>
    <t>46/77</t>
  </si>
  <si>
    <t>33/77</t>
  </si>
  <si>
    <t>Montélimar</t>
  </si>
  <si>
    <t>21/35</t>
  </si>
  <si>
    <t>12/35</t>
  </si>
  <si>
    <t>25/35</t>
  </si>
  <si>
    <t>Bron</t>
  </si>
  <si>
    <t>1/19</t>
  </si>
  <si>
    <t>5/19</t>
  </si>
  <si>
    <t>1/4</t>
  </si>
  <si>
    <t>3/9</t>
  </si>
  <si>
    <t>Villeurbanne</t>
  </si>
  <si>
    <t>Corbas</t>
  </si>
  <si>
    <t>3/37</t>
  </si>
  <si>
    <t>20/37</t>
  </si>
  <si>
    <t>Grenoble</t>
  </si>
  <si>
    <t>1/8</t>
  </si>
  <si>
    <t>7/10</t>
  </si>
  <si>
    <t>1/10</t>
  </si>
  <si>
    <t>Caluire</t>
  </si>
  <si>
    <t>Chp 69</t>
  </si>
  <si>
    <t>17/32</t>
  </si>
  <si>
    <t>2/32</t>
  </si>
  <si>
    <t>7/29</t>
  </si>
  <si>
    <t>26/29</t>
  </si>
  <si>
    <t>7/14</t>
  </si>
  <si>
    <t>Mael</t>
  </si>
  <si>
    <t>Bernard</t>
  </si>
  <si>
    <t>Mathieu</t>
  </si>
  <si>
    <t>Dufaur</t>
  </si>
  <si>
    <t>Collignon</t>
  </si>
  <si>
    <t>Marseille</t>
  </si>
  <si>
    <t>M9</t>
  </si>
  <si>
    <t>Fleuret</t>
  </si>
  <si>
    <t>Aix en P CN</t>
  </si>
  <si>
    <t>87/249</t>
  </si>
  <si>
    <t>80/249</t>
  </si>
  <si>
    <t>126/249</t>
  </si>
  <si>
    <t>188/249</t>
  </si>
  <si>
    <t>11/21</t>
  </si>
  <si>
    <t>3/21</t>
  </si>
  <si>
    <t>2/10</t>
  </si>
  <si>
    <t>1/24</t>
  </si>
  <si>
    <t>3/24</t>
  </si>
  <si>
    <t>16/21</t>
  </si>
  <si>
    <t>19/21</t>
  </si>
  <si>
    <t>20/21</t>
  </si>
  <si>
    <t>4/6</t>
  </si>
  <si>
    <t>15/24</t>
  </si>
  <si>
    <t>19/24</t>
  </si>
  <si>
    <t>24/24</t>
  </si>
  <si>
    <t>Ste Foy les Lyon</t>
  </si>
  <si>
    <t>Jules Blanc</t>
  </si>
  <si>
    <t>1</t>
  </si>
  <si>
    <t>2</t>
  </si>
  <si>
    <t>PàM</t>
  </si>
  <si>
    <t>72/215</t>
  </si>
  <si>
    <t>87/215</t>
  </si>
  <si>
    <t>45/244</t>
  </si>
  <si>
    <t>143/244</t>
  </si>
  <si>
    <t>StP3C</t>
  </si>
  <si>
    <t>3</t>
  </si>
  <si>
    <t>Toulouse</t>
  </si>
  <si>
    <t>0</t>
  </si>
  <si>
    <t>3/127</t>
  </si>
  <si>
    <t>6/13</t>
  </si>
  <si>
    <t>2/13</t>
  </si>
  <si>
    <t>81/127</t>
  </si>
  <si>
    <t>109/127</t>
  </si>
  <si>
    <t>19 et 20/05</t>
  </si>
  <si>
    <t>ARAMIS</t>
  </si>
  <si>
    <t>Henin Beaumont</t>
  </si>
  <si>
    <t>14/22</t>
  </si>
  <si>
    <t>1/22</t>
  </si>
  <si>
    <t>15/15</t>
  </si>
  <si>
    <t>Fontaine</t>
  </si>
  <si>
    <t>Senior</t>
  </si>
  <si>
    <t>5</t>
  </si>
  <si>
    <t>1/6</t>
  </si>
  <si>
    <t>2/30</t>
  </si>
  <si>
    <t>St Etienne</t>
  </si>
  <si>
    <t>5/6</t>
  </si>
  <si>
    <t>3/12</t>
  </si>
  <si>
    <t>10/12</t>
  </si>
  <si>
    <t>11/12</t>
  </si>
  <si>
    <t>Louis</t>
  </si>
  <si>
    <t>Charmetant</t>
  </si>
  <si>
    <t>12/12</t>
  </si>
  <si>
    <t>11/17</t>
  </si>
  <si>
    <t>5/11</t>
  </si>
  <si>
    <t>6/21</t>
  </si>
  <si>
    <t>5/21</t>
  </si>
  <si>
    <t>4</t>
  </si>
  <si>
    <t>28/30</t>
  </si>
  <si>
    <t>28/109</t>
  </si>
  <si>
    <t>pts</t>
  </si>
  <si>
    <t>Pds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</si>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</sst>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B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800D5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rgb="FFFC11B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00F7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/>
    </xf>
    <xf numFmtId="49" fontId="0" fillId="10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/>
    </xf>
    <xf numFmtId="49" fontId="0" fillId="15" borderId="1" xfId="0" applyNumberFormat="1" applyFont="1" applyFill="1" applyBorder="1" applyAlignment="1">
      <alignment horizontal="center" vertical="center"/>
    </xf>
    <xf numFmtId="49" fontId="0" fillId="16" borderId="1" xfId="0" applyNumberFormat="1" applyFont="1" applyFill="1" applyBorder="1" applyAlignment="1">
      <alignment horizontal="center" vertical="center"/>
    </xf>
    <xf numFmtId="49" fontId="0" fillId="17" borderId="1" xfId="0" applyNumberFormat="1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center" vertical="center" wrapText="1"/>
    </xf>
    <xf numFmtId="49" fontId="3" fillId="18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tabSelected="1" zoomScale="60" zoomScaleNormal="60" workbookViewId="0">
      <pane xSplit="4" ySplit="2" topLeftCell="S10" activePane="bottomRight" state="frozen"/>
      <selection pane="topRight" activeCell="E1" sqref="E1"/>
      <selection pane="bottomLeft" activeCell="A3" sqref="A3"/>
      <selection pane="bottomRight" activeCell="AP32" sqref="AP32"/>
    </sheetView>
  </sheetViews>
  <sheetFormatPr baseColWidth="10" defaultColWidth="10.796875" defaultRowHeight="18" x14ac:dyDescent="0.3"/>
  <cols>
    <col min="1" max="1" width="11.296875" style="18" customWidth="1"/>
    <col min="2" max="2" width="13.69921875" style="18" bestFit="1" customWidth="1"/>
    <col min="3" max="3" width="11.296875" style="18" customWidth="1"/>
    <col min="4" max="4" width="8" style="18" customWidth="1"/>
    <col min="5" max="5" width="9.5" style="18" customWidth="1"/>
    <col min="6" max="6" width="12.796875" style="18" bestFit="1" customWidth="1"/>
    <col min="7" max="7" width="20.296875" style="18" bestFit="1" customWidth="1"/>
    <col min="8" max="8" width="12.5" style="18" customWidth="1"/>
    <col min="9" max="9" width="14.296875" style="18" customWidth="1"/>
    <col min="10" max="10" width="13" style="18" customWidth="1"/>
    <col min="11" max="11" width="11.296875" style="18" customWidth="1"/>
    <col min="12" max="12" width="12.19921875" style="18" customWidth="1"/>
    <col min="13" max="14" width="10" style="18" customWidth="1"/>
    <col min="15" max="15" width="14" style="18" bestFit="1" customWidth="1"/>
    <col min="16" max="16" width="16.5" style="18" bestFit="1" customWidth="1"/>
    <col min="17" max="17" width="10.5" style="18" bestFit="1" customWidth="1"/>
    <col min="18" max="18" width="17.19921875" style="18" bestFit="1" customWidth="1"/>
    <col min="19" max="19" width="12.296875" style="18" bestFit="1" customWidth="1"/>
    <col min="20" max="20" width="10.5" style="18" customWidth="1"/>
    <col min="21" max="21" width="11.19921875" style="18" customWidth="1"/>
    <col min="22" max="23" width="13.296875" style="18" customWidth="1"/>
    <col min="24" max="24" width="12.796875" style="18" customWidth="1"/>
    <col min="25" max="26" width="10.5" style="19" customWidth="1"/>
    <col min="27" max="28" width="10.69921875" style="19" customWidth="1"/>
    <col min="29" max="29" width="11" style="19" customWidth="1"/>
    <col min="30" max="30" width="13.296875" style="19" customWidth="1"/>
    <col min="31" max="31" width="11.5" style="20" customWidth="1"/>
    <col min="32" max="32" width="11.796875" style="23" customWidth="1"/>
    <col min="33" max="33" width="17.69921875" style="9" customWidth="1"/>
    <col min="34" max="34" width="11.796875" style="13" bestFit="1" customWidth="1"/>
    <col min="35" max="35" width="3.5" style="8" bestFit="1" customWidth="1"/>
    <col min="36" max="36" width="7.69921875" style="8" bestFit="1" customWidth="1"/>
    <col min="37" max="37" width="7.796875" style="8" bestFit="1" customWidth="1"/>
    <col min="38" max="38" width="6.5" style="8" customWidth="1"/>
    <col min="39" max="16384" width="10.796875" style="8"/>
  </cols>
  <sheetData>
    <row r="1" spans="1:42" s="32" customFormat="1" x14ac:dyDescent="0.3">
      <c r="A1" s="24"/>
      <c r="B1" s="25"/>
      <c r="C1" s="25"/>
      <c r="D1" s="25"/>
      <c r="E1" s="25">
        <v>43010</v>
      </c>
      <c r="F1" s="25">
        <v>43016</v>
      </c>
      <c r="G1" s="25">
        <v>43022</v>
      </c>
      <c r="H1" s="25">
        <v>43022</v>
      </c>
      <c r="I1" s="25">
        <v>43050</v>
      </c>
      <c r="J1" s="25">
        <v>43057</v>
      </c>
      <c r="K1" s="25">
        <v>43064</v>
      </c>
      <c r="L1" s="25">
        <v>43072</v>
      </c>
      <c r="M1" s="25">
        <v>43079</v>
      </c>
      <c r="N1" s="25">
        <v>43086</v>
      </c>
      <c r="O1" s="25">
        <v>43114</v>
      </c>
      <c r="P1" s="25">
        <v>43121</v>
      </c>
      <c r="Q1" s="25">
        <v>43121</v>
      </c>
      <c r="R1" s="25">
        <v>43127</v>
      </c>
      <c r="S1" s="25">
        <v>43162</v>
      </c>
      <c r="T1" s="25">
        <v>43168</v>
      </c>
      <c r="U1" s="25">
        <v>43175</v>
      </c>
      <c r="V1" s="25">
        <v>43175</v>
      </c>
      <c r="W1" s="25">
        <v>43184</v>
      </c>
      <c r="X1" s="25">
        <v>43197</v>
      </c>
      <c r="Y1" s="25">
        <v>43225</v>
      </c>
      <c r="Z1" s="25">
        <v>43228</v>
      </c>
      <c r="AA1" s="25" t="s">
        <v>185</v>
      </c>
      <c r="AB1" s="25">
        <v>43246</v>
      </c>
      <c r="AC1" s="25">
        <v>43256</v>
      </c>
      <c r="AD1" s="25">
        <v>43257</v>
      </c>
      <c r="AE1" s="25">
        <v>43267</v>
      </c>
      <c r="AF1" s="25">
        <v>43268</v>
      </c>
      <c r="AG1" s="27"/>
      <c r="AH1" s="31" t="s">
        <v>36</v>
      </c>
      <c r="AI1" s="31" t="s">
        <v>37</v>
      </c>
      <c r="AJ1" s="31" t="s">
        <v>29</v>
      </c>
      <c r="AK1" s="31" t="s">
        <v>30</v>
      </c>
    </row>
    <row r="2" spans="1:42" s="12" customFormat="1" ht="28.95" customHeight="1" x14ac:dyDescent="0.3">
      <c r="A2" s="14" t="s">
        <v>23</v>
      </c>
      <c r="B2" s="14" t="s">
        <v>24</v>
      </c>
      <c r="C2" s="14" t="s">
        <v>21</v>
      </c>
      <c r="D2" s="14" t="s">
        <v>35</v>
      </c>
      <c r="E2" s="14" t="s">
        <v>60</v>
      </c>
      <c r="F2" s="14" t="s">
        <v>9</v>
      </c>
      <c r="G2" s="14" t="s">
        <v>65</v>
      </c>
      <c r="H2" s="14" t="s">
        <v>67</v>
      </c>
      <c r="I2" s="14" t="s">
        <v>84</v>
      </c>
      <c r="J2" s="14" t="s">
        <v>86</v>
      </c>
      <c r="K2" s="14" t="s">
        <v>95</v>
      </c>
      <c r="L2" s="14" t="s">
        <v>101</v>
      </c>
      <c r="M2" s="45" t="s">
        <v>109</v>
      </c>
      <c r="N2" s="45" t="s">
        <v>128</v>
      </c>
      <c r="O2" s="14" t="s">
        <v>114</v>
      </c>
      <c r="P2" s="14" t="s">
        <v>118</v>
      </c>
      <c r="Q2" s="14" t="s">
        <v>122</v>
      </c>
      <c r="R2" s="14" t="s">
        <v>127</v>
      </c>
      <c r="S2" s="14" t="s">
        <v>131</v>
      </c>
      <c r="T2" s="14" t="s">
        <v>135</v>
      </c>
      <c r="U2" s="14" t="s">
        <v>150</v>
      </c>
      <c r="V2" s="14" t="s">
        <v>136</v>
      </c>
      <c r="W2" s="14" t="s">
        <v>171</v>
      </c>
      <c r="X2" s="50" t="s">
        <v>167</v>
      </c>
      <c r="Y2" s="15" t="s">
        <v>178</v>
      </c>
      <c r="Z2" s="15" t="s">
        <v>176</v>
      </c>
      <c r="AA2" s="55" t="s">
        <v>186</v>
      </c>
      <c r="AB2" s="55" t="s">
        <v>191</v>
      </c>
      <c r="AC2" s="15" t="s">
        <v>187</v>
      </c>
      <c r="AD2" s="55" t="s">
        <v>187</v>
      </c>
      <c r="AE2" s="16" t="s">
        <v>196</v>
      </c>
      <c r="AF2" s="16" t="s">
        <v>196</v>
      </c>
      <c r="AG2" s="10"/>
      <c r="AH2" s="26"/>
      <c r="AI2" s="11"/>
      <c r="AJ2" s="11"/>
      <c r="AK2" s="11"/>
      <c r="AM2" s="12" t="s">
        <v>211</v>
      </c>
      <c r="AN2" s="12" t="s">
        <v>212</v>
      </c>
      <c r="AO2" s="12" t="s">
        <v>213</v>
      </c>
    </row>
    <row r="3" spans="1:42" ht="28.05" customHeight="1" x14ac:dyDescent="0.3">
      <c r="A3" s="22" t="s">
        <v>31</v>
      </c>
      <c r="B3" s="22" t="s">
        <v>32</v>
      </c>
      <c r="C3" s="22" t="s">
        <v>46</v>
      </c>
      <c r="D3" s="21" t="s">
        <v>44</v>
      </c>
      <c r="E3" s="17"/>
      <c r="F3" s="17"/>
      <c r="G3" s="41" t="s">
        <v>76</v>
      </c>
      <c r="H3" s="17"/>
      <c r="I3" s="17"/>
      <c r="J3" s="17"/>
      <c r="K3" s="41" t="s">
        <v>98</v>
      </c>
      <c r="L3" s="17"/>
      <c r="M3" s="17"/>
      <c r="N3" s="17"/>
      <c r="O3" s="41" t="s">
        <v>119</v>
      </c>
      <c r="P3" s="17"/>
      <c r="Q3" s="17"/>
      <c r="R3" s="17"/>
      <c r="S3" s="17"/>
      <c r="T3" s="17"/>
      <c r="U3" s="46" t="s">
        <v>154</v>
      </c>
      <c r="V3" s="17"/>
      <c r="W3" s="17"/>
      <c r="X3" s="49" t="s">
        <v>169</v>
      </c>
      <c r="Y3" s="17"/>
      <c r="Z3" s="17"/>
      <c r="AA3" s="17"/>
      <c r="AB3" s="17"/>
      <c r="AC3" s="17"/>
      <c r="AD3" s="17"/>
      <c r="AE3" s="17"/>
      <c r="AF3" s="17"/>
      <c r="AG3" s="17"/>
      <c r="AH3" s="28">
        <f t="shared" ref="AH3:AH28" si="0">AI3+AJ3+AK3</f>
        <v>1</v>
      </c>
      <c r="AI3" s="29">
        <v>1</v>
      </c>
      <c r="AJ3" s="29"/>
      <c r="AK3" s="29"/>
      <c r="AM3" s="8">
        <v>5</v>
      </c>
      <c r="AN3" s="8">
        <v>4</v>
      </c>
      <c r="AO3" s="8">
        <f>AM3+AN3</f>
        <v>9</v>
      </c>
      <c r="AP3" s="8">
        <v>2</v>
      </c>
    </row>
    <row r="4" spans="1:42" ht="28.05" customHeight="1" x14ac:dyDescent="0.3">
      <c r="A4" s="22" t="s">
        <v>51</v>
      </c>
      <c r="B4" s="22" t="s">
        <v>52</v>
      </c>
      <c r="C4" s="22" t="s">
        <v>71</v>
      </c>
      <c r="D4" s="22" t="s">
        <v>44</v>
      </c>
      <c r="E4" s="17"/>
      <c r="F4" s="17"/>
      <c r="G4" s="17"/>
      <c r="H4" s="41" t="s">
        <v>77</v>
      </c>
      <c r="I4" s="17"/>
      <c r="J4" s="41" t="s">
        <v>89</v>
      </c>
      <c r="K4" s="17"/>
      <c r="L4" s="41" t="s">
        <v>105</v>
      </c>
      <c r="M4" s="17"/>
      <c r="N4" s="17"/>
      <c r="O4" s="17"/>
      <c r="P4" s="41" t="s">
        <v>117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8">
        <f t="shared" si="0"/>
        <v>0</v>
      </c>
      <c r="AI4" s="29"/>
      <c r="AJ4" s="29"/>
      <c r="AK4" s="29"/>
      <c r="AM4" s="8">
        <v>4</v>
      </c>
      <c r="AO4" s="8">
        <f t="shared" ref="AO4:AO32" si="1">AM4+AN4</f>
        <v>4</v>
      </c>
      <c r="AP4" s="8">
        <v>2</v>
      </c>
    </row>
    <row r="5" spans="1:42" ht="28.05" customHeight="1" x14ac:dyDescent="0.3">
      <c r="A5" s="21" t="s">
        <v>22</v>
      </c>
      <c r="B5" s="21" t="s">
        <v>8</v>
      </c>
      <c r="C5" s="21" t="s">
        <v>45</v>
      </c>
      <c r="D5" s="21" t="s">
        <v>44</v>
      </c>
      <c r="E5" s="17"/>
      <c r="F5" s="41" t="s">
        <v>68</v>
      </c>
      <c r="G5" s="17"/>
      <c r="H5" s="41" t="s">
        <v>78</v>
      </c>
      <c r="I5" s="17"/>
      <c r="J5" s="17"/>
      <c r="K5" s="17"/>
      <c r="L5" s="17"/>
      <c r="M5" s="17"/>
      <c r="N5" s="40" t="s">
        <v>125</v>
      </c>
      <c r="O5" s="17"/>
      <c r="P5" s="17"/>
      <c r="Q5" s="43" t="s">
        <v>126</v>
      </c>
      <c r="R5" s="17"/>
      <c r="S5" s="47" t="s">
        <v>132</v>
      </c>
      <c r="T5" s="17"/>
      <c r="U5" s="17"/>
      <c r="V5" s="46" t="s">
        <v>155</v>
      </c>
      <c r="W5" s="17"/>
      <c r="X5" s="17"/>
      <c r="Y5" s="17"/>
      <c r="Z5" s="52" t="s">
        <v>156</v>
      </c>
      <c r="AA5" s="17"/>
      <c r="AB5" s="17"/>
      <c r="AC5" s="17"/>
      <c r="AD5" s="17"/>
      <c r="AE5" s="17"/>
      <c r="AF5" s="56" t="s">
        <v>198</v>
      </c>
      <c r="AG5" s="17"/>
      <c r="AH5" s="28">
        <f t="shared" si="0"/>
        <v>5</v>
      </c>
      <c r="AI5" s="29">
        <v>2</v>
      </c>
      <c r="AJ5" s="29"/>
      <c r="AK5" s="29">
        <v>3</v>
      </c>
      <c r="AM5" s="8">
        <v>3</v>
      </c>
      <c r="AN5" s="8">
        <f>6+8</f>
        <v>14</v>
      </c>
      <c r="AO5" s="8">
        <f t="shared" si="1"/>
        <v>17</v>
      </c>
      <c r="AP5" s="8">
        <v>2</v>
      </c>
    </row>
    <row r="6" spans="1:42" ht="28.05" customHeight="1" x14ac:dyDescent="0.3">
      <c r="A6" s="21" t="s">
        <v>25</v>
      </c>
      <c r="B6" s="21" t="s">
        <v>8</v>
      </c>
      <c r="C6" s="21" t="s">
        <v>72</v>
      </c>
      <c r="D6" s="21" t="s">
        <v>44</v>
      </c>
      <c r="E6" s="17"/>
      <c r="F6" s="41" t="s">
        <v>69</v>
      </c>
      <c r="G6" s="17"/>
      <c r="H6" s="41" t="s">
        <v>79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46" t="s">
        <v>133</v>
      </c>
      <c r="T6" s="17"/>
      <c r="U6" s="17"/>
      <c r="V6" s="48" t="s">
        <v>159</v>
      </c>
      <c r="W6" s="17"/>
      <c r="X6" s="17"/>
      <c r="Y6" s="17"/>
      <c r="Z6" s="41" t="s">
        <v>181</v>
      </c>
      <c r="AA6" s="17"/>
      <c r="AB6" s="40" t="s">
        <v>194</v>
      </c>
      <c r="AC6" s="17"/>
      <c r="AD6" s="17"/>
      <c r="AE6" s="46" t="s">
        <v>207</v>
      </c>
      <c r="AF6" s="17"/>
      <c r="AG6" s="17"/>
      <c r="AH6" s="28">
        <f t="shared" si="0"/>
        <v>2</v>
      </c>
      <c r="AI6" s="29">
        <v>1</v>
      </c>
      <c r="AJ6" s="29"/>
      <c r="AK6" s="29">
        <v>1</v>
      </c>
      <c r="AM6" s="8">
        <v>5</v>
      </c>
      <c r="AN6" s="8">
        <v>6</v>
      </c>
      <c r="AO6" s="58">
        <f t="shared" si="1"/>
        <v>11</v>
      </c>
      <c r="AP6" s="60">
        <v>3</v>
      </c>
    </row>
    <row r="7" spans="1:42" ht="28.05" customHeight="1" x14ac:dyDescent="0.3">
      <c r="A7" s="21" t="s">
        <v>25</v>
      </c>
      <c r="B7" s="21" t="s">
        <v>8</v>
      </c>
      <c r="C7" s="22" t="s">
        <v>71</v>
      </c>
      <c r="D7" s="21" t="s">
        <v>44</v>
      </c>
      <c r="E7" s="17"/>
      <c r="F7" s="17"/>
      <c r="G7" s="17"/>
      <c r="H7" s="17"/>
      <c r="I7" s="17"/>
      <c r="J7" s="41" t="s">
        <v>90</v>
      </c>
      <c r="K7" s="17"/>
      <c r="L7" s="41" t="s">
        <v>106</v>
      </c>
      <c r="M7" s="17"/>
      <c r="N7" s="17"/>
      <c r="O7" s="17"/>
      <c r="P7" s="41" t="s">
        <v>116</v>
      </c>
      <c r="Q7" s="17"/>
      <c r="R7" s="17"/>
      <c r="S7" s="17"/>
      <c r="T7" s="41" t="s">
        <v>139</v>
      </c>
      <c r="U7" s="17"/>
      <c r="V7" s="17"/>
      <c r="W7" s="41" t="s">
        <v>175</v>
      </c>
      <c r="X7" s="17"/>
      <c r="Y7" s="17"/>
      <c r="Z7" s="17"/>
      <c r="AA7" s="41" t="s">
        <v>188</v>
      </c>
      <c r="AB7" s="17"/>
      <c r="AC7" s="17"/>
      <c r="AD7" s="17"/>
      <c r="AE7" s="17"/>
      <c r="AF7" s="17"/>
      <c r="AG7" s="17"/>
      <c r="AH7" s="28">
        <f t="shared" si="0"/>
        <v>0</v>
      </c>
      <c r="AI7" s="29"/>
      <c r="AJ7" s="29"/>
      <c r="AK7" s="29"/>
      <c r="AM7" s="8">
        <v>6.5</v>
      </c>
      <c r="AO7" s="59">
        <f t="shared" si="1"/>
        <v>6.5</v>
      </c>
      <c r="AP7" s="60"/>
    </row>
    <row r="8" spans="1:42" ht="28.05" customHeight="1" x14ac:dyDescent="0.3">
      <c r="A8" s="21" t="s">
        <v>7</v>
      </c>
      <c r="B8" s="21" t="s">
        <v>8</v>
      </c>
      <c r="C8" s="21" t="s">
        <v>71</v>
      </c>
      <c r="D8" s="21" t="s">
        <v>44</v>
      </c>
      <c r="E8" s="17"/>
      <c r="F8" s="17"/>
      <c r="G8" s="17"/>
      <c r="H8" s="17"/>
      <c r="I8" s="17"/>
      <c r="J8" s="42" t="s">
        <v>91</v>
      </c>
      <c r="K8" s="17"/>
      <c r="L8" s="40" t="s">
        <v>107</v>
      </c>
      <c r="M8" s="17"/>
      <c r="N8" s="17"/>
      <c r="O8" s="17"/>
      <c r="P8" s="42" t="s">
        <v>115</v>
      </c>
      <c r="Q8" s="17"/>
      <c r="R8" s="17"/>
      <c r="S8" s="17"/>
      <c r="T8" s="17"/>
      <c r="U8" s="17"/>
      <c r="V8" s="17"/>
      <c r="W8" s="41" t="s">
        <v>174</v>
      </c>
      <c r="X8" s="51" t="s">
        <v>170</v>
      </c>
      <c r="Y8" s="17"/>
      <c r="Z8" s="17"/>
      <c r="AA8" s="40" t="s">
        <v>189</v>
      </c>
      <c r="AB8" s="17"/>
      <c r="AC8" s="41" t="s">
        <v>210</v>
      </c>
      <c r="AD8" s="42" t="s">
        <v>195</v>
      </c>
      <c r="AE8" s="17"/>
      <c r="AF8" s="17"/>
      <c r="AG8" s="17"/>
      <c r="AH8" s="28">
        <f t="shared" si="0"/>
        <v>6</v>
      </c>
      <c r="AI8" s="30">
        <v>2</v>
      </c>
      <c r="AJ8" s="30">
        <v>4</v>
      </c>
      <c r="AK8" s="30"/>
      <c r="AM8" s="8">
        <v>3</v>
      </c>
      <c r="AN8" s="8">
        <v>21.5</v>
      </c>
      <c r="AO8" s="58">
        <f t="shared" si="1"/>
        <v>24.5</v>
      </c>
      <c r="AP8" s="60">
        <v>12</v>
      </c>
    </row>
    <row r="9" spans="1:42" ht="28.05" customHeight="1" x14ac:dyDescent="0.3">
      <c r="A9" s="21" t="s">
        <v>7</v>
      </c>
      <c r="B9" s="21" t="s">
        <v>8</v>
      </c>
      <c r="C9" s="22" t="s">
        <v>46</v>
      </c>
      <c r="D9" s="22" t="s">
        <v>44</v>
      </c>
      <c r="E9" s="41" t="s">
        <v>62</v>
      </c>
      <c r="F9" s="17"/>
      <c r="G9" s="42" t="s">
        <v>73</v>
      </c>
      <c r="H9" s="17"/>
      <c r="I9" s="43" t="s">
        <v>83</v>
      </c>
      <c r="J9" s="17"/>
      <c r="K9" s="41" t="s">
        <v>96</v>
      </c>
      <c r="L9" s="17"/>
      <c r="M9" s="17"/>
      <c r="N9" s="17"/>
      <c r="O9" s="41" t="s">
        <v>120</v>
      </c>
      <c r="P9" s="17"/>
      <c r="Q9" s="17"/>
      <c r="R9" s="41" t="s">
        <v>75</v>
      </c>
      <c r="S9" s="17"/>
      <c r="T9" s="41" t="s">
        <v>137</v>
      </c>
      <c r="U9" s="46" t="s">
        <v>151</v>
      </c>
      <c r="V9" s="17"/>
      <c r="W9" s="17"/>
      <c r="X9" s="17"/>
      <c r="Y9" s="52" t="s">
        <v>180</v>
      </c>
      <c r="Z9" s="17"/>
      <c r="AA9" s="17"/>
      <c r="AB9" s="49" t="s">
        <v>194</v>
      </c>
      <c r="AC9" s="17"/>
      <c r="AD9" s="17"/>
      <c r="AE9" s="17"/>
      <c r="AF9" s="17"/>
      <c r="AG9" s="17"/>
      <c r="AH9" s="28">
        <f t="shared" si="0"/>
        <v>4</v>
      </c>
      <c r="AI9" s="30">
        <v>1</v>
      </c>
      <c r="AJ9" s="30">
        <v>1</v>
      </c>
      <c r="AK9" s="30">
        <v>2</v>
      </c>
      <c r="AM9" s="8">
        <v>7.5</v>
      </c>
      <c r="AN9" s="8">
        <v>12</v>
      </c>
      <c r="AO9" s="59">
        <f t="shared" si="1"/>
        <v>19.5</v>
      </c>
      <c r="AP9" s="60"/>
    </row>
    <row r="10" spans="1:42" ht="28.05" customHeight="1" x14ac:dyDescent="0.3">
      <c r="A10" s="22" t="s">
        <v>111</v>
      </c>
      <c r="B10" s="22" t="s">
        <v>112</v>
      </c>
      <c r="C10" s="22" t="s">
        <v>110</v>
      </c>
      <c r="D10" s="21" t="s">
        <v>44</v>
      </c>
      <c r="E10" s="17"/>
      <c r="F10" s="17"/>
      <c r="G10" s="17"/>
      <c r="H10" s="17"/>
      <c r="I10" s="17"/>
      <c r="J10" s="17"/>
      <c r="K10" s="17"/>
      <c r="L10" s="17"/>
      <c r="M10" s="44" t="s">
        <v>113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8">
        <f t="shared" si="0"/>
        <v>1</v>
      </c>
      <c r="AI10" s="29"/>
      <c r="AJ10" s="29">
        <v>1</v>
      </c>
      <c r="AK10" s="29"/>
      <c r="AM10" s="8">
        <v>0</v>
      </c>
      <c r="AN10" s="8">
        <v>4.5</v>
      </c>
      <c r="AO10" s="8">
        <f t="shared" si="1"/>
        <v>4.5</v>
      </c>
      <c r="AP10" s="8">
        <v>0</v>
      </c>
    </row>
    <row r="11" spans="1:42" ht="28.05" customHeight="1" x14ac:dyDescent="0.3">
      <c r="A11" s="22" t="s">
        <v>53</v>
      </c>
      <c r="B11" s="22" t="s">
        <v>54</v>
      </c>
      <c r="C11" s="22" t="s">
        <v>71</v>
      </c>
      <c r="D11" s="22" t="s">
        <v>44</v>
      </c>
      <c r="E11" s="17"/>
      <c r="F11" s="17"/>
      <c r="G11" s="17"/>
      <c r="H11" s="17"/>
      <c r="I11" s="17"/>
      <c r="J11" s="41" t="s">
        <v>92</v>
      </c>
      <c r="K11" s="17"/>
      <c r="L11" s="41" t="s">
        <v>102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1" t="s">
        <v>173</v>
      </c>
      <c r="X11" s="17"/>
      <c r="Y11" s="17"/>
      <c r="Z11" s="17"/>
      <c r="AA11" s="41" t="s">
        <v>190</v>
      </c>
      <c r="AB11" s="17"/>
      <c r="AC11" s="17"/>
      <c r="AD11" s="17"/>
      <c r="AE11" s="17"/>
      <c r="AF11" s="17"/>
      <c r="AG11" s="17"/>
      <c r="AH11" s="28">
        <f t="shared" si="0"/>
        <v>0</v>
      </c>
      <c r="AI11" s="30"/>
      <c r="AJ11" s="30"/>
      <c r="AK11" s="30"/>
      <c r="AM11" s="8">
        <v>4</v>
      </c>
      <c r="AO11" s="8">
        <f t="shared" si="1"/>
        <v>4</v>
      </c>
      <c r="AP11" s="8">
        <v>1</v>
      </c>
    </row>
    <row r="12" spans="1:42" ht="28.05" customHeight="1" x14ac:dyDescent="0.3">
      <c r="A12" s="22" t="s">
        <v>49</v>
      </c>
      <c r="B12" s="22" t="s">
        <v>50</v>
      </c>
      <c r="C12" s="22" t="s">
        <v>71</v>
      </c>
      <c r="D12" s="22" t="s">
        <v>44</v>
      </c>
      <c r="E12" s="17"/>
      <c r="F12" s="17"/>
      <c r="G12" s="17"/>
      <c r="H12" s="41" t="s">
        <v>80</v>
      </c>
      <c r="I12" s="17"/>
      <c r="J12" s="41" t="s">
        <v>93</v>
      </c>
      <c r="K12" s="17"/>
      <c r="L12" s="17"/>
      <c r="M12" s="17"/>
      <c r="N12" s="17"/>
      <c r="O12" s="17"/>
      <c r="P12" s="17"/>
      <c r="Q12" s="17"/>
      <c r="R12" s="17"/>
      <c r="S12" s="17"/>
      <c r="T12" s="41" t="s">
        <v>140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46" t="s">
        <v>204</v>
      </c>
      <c r="AF12" s="17"/>
      <c r="AG12" s="17"/>
      <c r="AH12" s="28">
        <f t="shared" si="0"/>
        <v>0</v>
      </c>
      <c r="AI12" s="30"/>
      <c r="AJ12" s="30"/>
      <c r="AK12" s="30"/>
      <c r="AM12" s="8">
        <v>4</v>
      </c>
      <c r="AO12" s="8">
        <f t="shared" si="1"/>
        <v>4</v>
      </c>
      <c r="AP12" s="8">
        <v>2</v>
      </c>
    </row>
    <row r="13" spans="1:42" ht="28.05" customHeight="1" x14ac:dyDescent="0.3">
      <c r="A13" s="22" t="s">
        <v>39</v>
      </c>
      <c r="B13" s="22" t="s">
        <v>48</v>
      </c>
      <c r="C13" s="22" t="s">
        <v>71</v>
      </c>
      <c r="D13" s="22" t="s">
        <v>44</v>
      </c>
      <c r="E13" s="17"/>
      <c r="F13" s="17"/>
      <c r="G13" s="17"/>
      <c r="H13" s="17"/>
      <c r="I13" s="17"/>
      <c r="J13" s="41" t="s">
        <v>94</v>
      </c>
      <c r="K13" s="17"/>
      <c r="L13" s="41" t="s">
        <v>103</v>
      </c>
      <c r="M13" s="17"/>
      <c r="N13" s="17"/>
      <c r="O13" s="17"/>
      <c r="P13" s="17"/>
      <c r="Q13" s="17"/>
      <c r="R13" s="17"/>
      <c r="S13" s="17"/>
      <c r="T13" s="41" t="s">
        <v>141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28">
        <f t="shared" si="0"/>
        <v>0</v>
      </c>
      <c r="AI13" s="29"/>
      <c r="AJ13" s="29"/>
      <c r="AK13" s="29"/>
      <c r="AM13" s="8">
        <v>3</v>
      </c>
      <c r="AO13" s="8">
        <f t="shared" si="1"/>
        <v>3</v>
      </c>
      <c r="AP13" s="8">
        <v>1</v>
      </c>
    </row>
    <row r="14" spans="1:42" ht="28.05" customHeight="1" x14ac:dyDescent="0.3">
      <c r="A14" s="21" t="s">
        <v>2</v>
      </c>
      <c r="B14" s="21" t="s">
        <v>3</v>
      </c>
      <c r="C14" s="21" t="s">
        <v>46</v>
      </c>
      <c r="D14" s="21" t="s">
        <v>44</v>
      </c>
      <c r="E14" s="41" t="s">
        <v>63</v>
      </c>
      <c r="F14" s="17"/>
      <c r="G14" s="41" t="s">
        <v>74</v>
      </c>
      <c r="H14" s="17"/>
      <c r="I14" s="41" t="s">
        <v>85</v>
      </c>
      <c r="J14" s="17"/>
      <c r="K14" s="41" t="s">
        <v>97</v>
      </c>
      <c r="L14" s="17"/>
      <c r="M14" s="17"/>
      <c r="N14" s="17"/>
      <c r="O14" s="41" t="s">
        <v>121</v>
      </c>
      <c r="P14" s="17"/>
      <c r="Q14" s="17"/>
      <c r="R14" s="43" t="s">
        <v>129</v>
      </c>
      <c r="S14" s="17"/>
      <c r="T14" s="17"/>
      <c r="U14" s="46" t="s">
        <v>152</v>
      </c>
      <c r="V14" s="17"/>
      <c r="W14" s="17"/>
      <c r="X14" s="49" t="s">
        <v>169</v>
      </c>
      <c r="Y14" s="41" t="s">
        <v>184</v>
      </c>
      <c r="Z14" s="17"/>
      <c r="AA14" s="17"/>
      <c r="AB14" s="17"/>
      <c r="AC14" s="17"/>
      <c r="AD14" s="17"/>
      <c r="AE14" s="17"/>
      <c r="AF14" s="17"/>
      <c r="AG14" s="17"/>
      <c r="AH14" s="28">
        <f t="shared" si="0"/>
        <v>2</v>
      </c>
      <c r="AI14" s="29">
        <v>1</v>
      </c>
      <c r="AJ14" s="29"/>
      <c r="AK14" s="29">
        <v>1</v>
      </c>
      <c r="AM14" s="8">
        <v>9</v>
      </c>
      <c r="AN14" s="8">
        <v>6</v>
      </c>
      <c r="AO14" s="58">
        <f t="shared" si="1"/>
        <v>15</v>
      </c>
      <c r="AP14" s="60">
        <v>5</v>
      </c>
    </row>
    <row r="15" spans="1:42" ht="28.05" customHeight="1" x14ac:dyDescent="0.3">
      <c r="A15" s="21" t="s">
        <v>2</v>
      </c>
      <c r="B15" s="21" t="s">
        <v>3</v>
      </c>
      <c r="C15" s="22" t="s">
        <v>110</v>
      </c>
      <c r="D15" s="21" t="s">
        <v>44</v>
      </c>
      <c r="E15" s="17"/>
      <c r="F15" s="17"/>
      <c r="G15" s="17"/>
      <c r="H15" s="17"/>
      <c r="I15" s="17"/>
      <c r="J15" s="17"/>
      <c r="K15" s="17"/>
      <c r="L15" s="17"/>
      <c r="M15" s="44" t="s">
        <v>113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28">
        <f t="shared" si="0"/>
        <v>1</v>
      </c>
      <c r="AI15" s="29"/>
      <c r="AJ15" s="29">
        <v>1</v>
      </c>
      <c r="AK15" s="29"/>
      <c r="AM15" s="8">
        <v>0</v>
      </c>
      <c r="AN15" s="8">
        <v>4.5</v>
      </c>
      <c r="AO15" s="59">
        <f t="shared" si="1"/>
        <v>4.5</v>
      </c>
      <c r="AP15" s="60"/>
    </row>
    <row r="16" spans="1:42" ht="28.05" customHeight="1" x14ac:dyDescent="0.3">
      <c r="A16" s="21" t="s">
        <v>40</v>
      </c>
      <c r="B16" s="21" t="s">
        <v>3</v>
      </c>
      <c r="C16" s="22" t="s">
        <v>110</v>
      </c>
      <c r="D16" s="21" t="s">
        <v>44</v>
      </c>
      <c r="E16" s="17"/>
      <c r="F16" s="17"/>
      <c r="G16" s="17"/>
      <c r="H16" s="17"/>
      <c r="I16" s="17"/>
      <c r="J16" s="17"/>
      <c r="K16" s="17"/>
      <c r="L16" s="17"/>
      <c r="M16" s="44" t="s">
        <v>113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8">
        <f t="shared" si="0"/>
        <v>1</v>
      </c>
      <c r="AI16" s="29"/>
      <c r="AJ16" s="29">
        <v>1</v>
      </c>
      <c r="AK16" s="29"/>
      <c r="AM16" s="8">
        <v>0</v>
      </c>
      <c r="AN16" s="8">
        <v>4.5</v>
      </c>
      <c r="AO16" s="8">
        <f t="shared" si="1"/>
        <v>4.5</v>
      </c>
      <c r="AP16" s="8">
        <v>0</v>
      </c>
    </row>
    <row r="17" spans="1:42" ht="28.05" customHeight="1" x14ac:dyDescent="0.3">
      <c r="A17" s="21" t="s">
        <v>27</v>
      </c>
      <c r="B17" s="21" t="s">
        <v>28</v>
      </c>
      <c r="C17" s="21" t="s">
        <v>72</v>
      </c>
      <c r="D17" s="21" t="s">
        <v>44</v>
      </c>
      <c r="E17" s="17"/>
      <c r="F17" s="17"/>
      <c r="G17" s="17"/>
      <c r="H17" s="40" t="s">
        <v>81</v>
      </c>
      <c r="I17" s="17"/>
      <c r="J17" s="17"/>
      <c r="K17" s="17"/>
      <c r="L17" s="17"/>
      <c r="M17" s="17"/>
      <c r="N17" s="17"/>
      <c r="O17" s="17"/>
      <c r="P17" s="17"/>
      <c r="Q17" s="40" t="s">
        <v>125</v>
      </c>
      <c r="R17" s="17"/>
      <c r="S17" s="17"/>
      <c r="T17" s="17"/>
      <c r="U17" s="17"/>
      <c r="V17" s="44" t="s">
        <v>157</v>
      </c>
      <c r="W17" s="17"/>
      <c r="X17" s="17"/>
      <c r="Y17" s="17"/>
      <c r="Z17" s="17"/>
      <c r="AA17" s="17"/>
      <c r="AB17" s="17"/>
      <c r="AC17" s="17"/>
      <c r="AD17" s="17"/>
      <c r="AE17" s="46" t="s">
        <v>205</v>
      </c>
      <c r="AF17" s="17"/>
      <c r="AG17" s="17"/>
      <c r="AH17" s="28">
        <f t="shared" si="0"/>
        <v>3</v>
      </c>
      <c r="AI17" s="29">
        <v>2</v>
      </c>
      <c r="AJ17" s="29">
        <v>1</v>
      </c>
      <c r="AK17" s="29"/>
      <c r="AM17" s="8">
        <v>1</v>
      </c>
      <c r="AN17" s="8">
        <v>11</v>
      </c>
      <c r="AO17" s="58">
        <f t="shared" si="1"/>
        <v>12</v>
      </c>
      <c r="AP17" s="60">
        <v>6</v>
      </c>
    </row>
    <row r="18" spans="1:42" ht="28.05" customHeight="1" x14ac:dyDescent="0.3">
      <c r="A18" s="22" t="s">
        <v>27</v>
      </c>
      <c r="B18" s="22" t="s">
        <v>28</v>
      </c>
      <c r="C18" s="22" t="s">
        <v>71</v>
      </c>
      <c r="D18" s="21" t="s">
        <v>44</v>
      </c>
      <c r="E18" s="17"/>
      <c r="F18" s="17"/>
      <c r="G18" s="17"/>
      <c r="H18" s="17"/>
      <c r="I18" s="17"/>
      <c r="J18" s="43" t="s">
        <v>88</v>
      </c>
      <c r="K18" s="17"/>
      <c r="L18" s="41" t="s">
        <v>104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41" t="s">
        <v>172</v>
      </c>
      <c r="X18" s="51" t="s">
        <v>170</v>
      </c>
      <c r="Y18" s="17"/>
      <c r="Z18" s="17"/>
      <c r="AA18" s="46" t="s">
        <v>85</v>
      </c>
      <c r="AB18" s="17"/>
      <c r="AC18" s="17"/>
      <c r="AD18" s="41" t="s">
        <v>209</v>
      </c>
      <c r="AE18" s="17"/>
      <c r="AF18" s="17"/>
      <c r="AG18" s="17"/>
      <c r="AH18" s="28">
        <f t="shared" si="0"/>
        <v>2</v>
      </c>
      <c r="AI18" s="29"/>
      <c r="AJ18" s="29">
        <v>1</v>
      </c>
      <c r="AK18" s="29">
        <v>1</v>
      </c>
      <c r="AM18" s="8">
        <v>5</v>
      </c>
      <c r="AN18" s="8">
        <v>5</v>
      </c>
      <c r="AO18" s="59">
        <f t="shared" si="1"/>
        <v>10</v>
      </c>
      <c r="AP18" s="60"/>
    </row>
    <row r="19" spans="1:42" ht="28.05" customHeight="1" x14ac:dyDescent="0.3">
      <c r="A19" s="22" t="s">
        <v>2</v>
      </c>
      <c r="B19" s="22" t="s">
        <v>55</v>
      </c>
      <c r="C19" s="22" t="s">
        <v>45</v>
      </c>
      <c r="D19" s="22" t="s">
        <v>44</v>
      </c>
      <c r="E19" s="17"/>
      <c r="F19" s="17"/>
      <c r="G19" s="17"/>
      <c r="H19" s="17"/>
      <c r="I19" s="17"/>
      <c r="J19" s="17"/>
      <c r="K19" s="17"/>
      <c r="L19" s="17"/>
      <c r="M19" s="17"/>
      <c r="N19" s="40" t="s">
        <v>125</v>
      </c>
      <c r="O19" s="17"/>
      <c r="P19" s="17"/>
      <c r="Q19" s="17"/>
      <c r="R19" s="17"/>
      <c r="S19" s="47" t="s">
        <v>132</v>
      </c>
      <c r="T19" s="17"/>
      <c r="U19" s="17"/>
      <c r="V19" s="48" t="s">
        <v>156</v>
      </c>
      <c r="W19" s="17"/>
      <c r="X19" s="17"/>
      <c r="Y19" s="17"/>
      <c r="Z19" s="17"/>
      <c r="AA19" s="17"/>
      <c r="AB19" s="17"/>
      <c r="AC19" s="17"/>
      <c r="AD19" s="17"/>
      <c r="AE19" s="17"/>
      <c r="AF19" s="56" t="s">
        <v>198</v>
      </c>
      <c r="AG19" s="17"/>
      <c r="AH19" s="28">
        <f t="shared" si="0"/>
        <v>4</v>
      </c>
      <c r="AI19" s="29">
        <v>2</v>
      </c>
      <c r="AJ19" s="29"/>
      <c r="AK19" s="29">
        <v>2</v>
      </c>
      <c r="AM19" s="8">
        <v>0</v>
      </c>
      <c r="AN19" s="8">
        <v>12</v>
      </c>
      <c r="AO19" s="8">
        <f t="shared" si="1"/>
        <v>12</v>
      </c>
      <c r="AP19" s="8">
        <v>0</v>
      </c>
    </row>
    <row r="20" spans="1:42" ht="28.05" customHeight="1" x14ac:dyDescent="0.3">
      <c r="A20" s="21" t="s">
        <v>26</v>
      </c>
      <c r="B20" s="21" t="s">
        <v>5</v>
      </c>
      <c r="C20" s="21" t="s">
        <v>72</v>
      </c>
      <c r="D20" s="21" t="s">
        <v>44</v>
      </c>
      <c r="E20" s="17"/>
      <c r="F20" s="17"/>
      <c r="G20" s="17"/>
      <c r="H20" s="43" t="s">
        <v>82</v>
      </c>
      <c r="I20" s="17"/>
      <c r="J20" s="17"/>
      <c r="K20" s="17"/>
      <c r="L20" s="17"/>
      <c r="M20" s="17"/>
      <c r="N20" s="17"/>
      <c r="O20" s="17"/>
      <c r="P20" s="17"/>
      <c r="Q20" s="40" t="s">
        <v>123</v>
      </c>
      <c r="R20" s="17"/>
      <c r="S20" s="40" t="s">
        <v>134</v>
      </c>
      <c r="T20" s="17"/>
      <c r="U20" s="17"/>
      <c r="V20" s="49" t="s">
        <v>158</v>
      </c>
      <c r="W20" s="17"/>
      <c r="X20" s="51" t="s">
        <v>170</v>
      </c>
      <c r="Y20" s="17"/>
      <c r="Z20" s="53" t="s">
        <v>182</v>
      </c>
      <c r="AA20" s="17"/>
      <c r="AB20" s="17"/>
      <c r="AC20" s="17"/>
      <c r="AD20" s="17"/>
      <c r="AE20" s="46" t="s">
        <v>206</v>
      </c>
      <c r="AF20" s="17"/>
      <c r="AG20" s="17"/>
      <c r="AH20" s="28">
        <f t="shared" si="0"/>
        <v>6</v>
      </c>
      <c r="AI20" s="29">
        <v>3</v>
      </c>
      <c r="AJ20" s="29">
        <v>2</v>
      </c>
      <c r="AK20" s="29">
        <v>1</v>
      </c>
      <c r="AM20" s="8">
        <v>1</v>
      </c>
      <c r="AN20" s="8">
        <v>20</v>
      </c>
      <c r="AO20" s="58">
        <f t="shared" si="1"/>
        <v>21</v>
      </c>
      <c r="AP20" s="60">
        <v>2</v>
      </c>
    </row>
    <row r="21" spans="1:42" ht="28.05" customHeight="1" x14ac:dyDescent="0.3">
      <c r="A21" s="21" t="s">
        <v>26</v>
      </c>
      <c r="B21" s="21" t="s">
        <v>5</v>
      </c>
      <c r="C21" s="54" t="s">
        <v>71</v>
      </c>
      <c r="D21" s="54" t="s">
        <v>44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46" t="s">
        <v>188</v>
      </c>
      <c r="AB21" s="17"/>
      <c r="AC21" s="17"/>
      <c r="AD21" s="17"/>
      <c r="AE21" s="17"/>
      <c r="AF21" s="17"/>
      <c r="AG21" s="17"/>
      <c r="AH21" s="28">
        <f t="shared" si="0"/>
        <v>0</v>
      </c>
      <c r="AI21" s="29"/>
      <c r="AJ21" s="29"/>
      <c r="AK21" s="29"/>
      <c r="AM21" s="8">
        <v>1</v>
      </c>
      <c r="AO21" s="59">
        <f t="shared" ref="AO21" si="2">AM21+AN21</f>
        <v>1</v>
      </c>
      <c r="AP21" s="60"/>
    </row>
    <row r="22" spans="1:42" ht="28.05" customHeight="1" x14ac:dyDescent="0.3">
      <c r="A22" s="22" t="s">
        <v>56</v>
      </c>
      <c r="B22" s="22" t="s">
        <v>57</v>
      </c>
      <c r="C22" s="21" t="s">
        <v>72</v>
      </c>
      <c r="D22" s="22" t="s">
        <v>44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41" t="s">
        <v>124</v>
      </c>
      <c r="R22" s="17"/>
      <c r="S22" s="17"/>
      <c r="T22" s="17"/>
      <c r="U22" s="17"/>
      <c r="V22" s="46" t="s">
        <v>165</v>
      </c>
      <c r="W22" s="17"/>
      <c r="X22" s="51" t="s">
        <v>170</v>
      </c>
      <c r="Y22" s="17"/>
      <c r="Z22" s="17"/>
      <c r="AA22" s="17"/>
      <c r="AB22" s="17"/>
      <c r="AC22" s="17"/>
      <c r="AD22" s="17"/>
      <c r="AE22" s="17"/>
      <c r="AF22" s="17"/>
      <c r="AG22" s="17"/>
      <c r="AH22" s="28">
        <f t="shared" si="0"/>
        <v>1</v>
      </c>
      <c r="AI22" s="29"/>
      <c r="AJ22" s="29">
        <v>1</v>
      </c>
      <c r="AK22" s="29"/>
      <c r="AM22" s="8">
        <v>2</v>
      </c>
      <c r="AN22" s="8">
        <v>3</v>
      </c>
      <c r="AO22" s="8">
        <f t="shared" si="1"/>
        <v>5</v>
      </c>
      <c r="AP22" s="8">
        <v>0</v>
      </c>
    </row>
    <row r="23" spans="1:42" ht="28.05" customHeight="1" x14ac:dyDescent="0.3">
      <c r="A23" s="22" t="s">
        <v>16</v>
      </c>
      <c r="B23" s="22" t="s">
        <v>17</v>
      </c>
      <c r="C23" s="22" t="s">
        <v>46</v>
      </c>
      <c r="D23" s="21" t="s">
        <v>44</v>
      </c>
      <c r="E23" s="41" t="s">
        <v>64</v>
      </c>
      <c r="F23" s="17"/>
      <c r="G23" s="41" t="s">
        <v>75</v>
      </c>
      <c r="H23" s="17"/>
      <c r="I23" s="17"/>
      <c r="J23" s="17"/>
      <c r="K23" s="41" t="s">
        <v>99</v>
      </c>
      <c r="L23" s="17"/>
      <c r="M23" s="17"/>
      <c r="N23" s="17"/>
      <c r="O23" s="17"/>
      <c r="P23" s="17"/>
      <c r="Q23" s="17"/>
      <c r="R23" s="41" t="s">
        <v>130</v>
      </c>
      <c r="S23" s="17"/>
      <c r="T23" s="44" t="s">
        <v>138</v>
      </c>
      <c r="U23" s="46" t="s">
        <v>153</v>
      </c>
      <c r="V23" s="17"/>
      <c r="W23" s="17"/>
      <c r="X23" s="49" t="s">
        <v>169</v>
      </c>
      <c r="Y23" s="41" t="s">
        <v>183</v>
      </c>
      <c r="Z23" s="17"/>
      <c r="AA23" s="17"/>
      <c r="AB23" s="17"/>
      <c r="AC23" s="17"/>
      <c r="AD23" s="17"/>
      <c r="AE23" s="17"/>
      <c r="AF23" s="17"/>
      <c r="AG23" s="17"/>
      <c r="AH23" s="28">
        <f t="shared" si="0"/>
        <v>2</v>
      </c>
      <c r="AI23" s="29">
        <v>1</v>
      </c>
      <c r="AJ23" s="29">
        <v>1</v>
      </c>
      <c r="AK23" s="29"/>
      <c r="AM23" s="8">
        <v>7</v>
      </c>
      <c r="AN23" s="8">
        <v>7</v>
      </c>
      <c r="AO23" s="8">
        <f t="shared" si="1"/>
        <v>14</v>
      </c>
      <c r="AP23" s="8">
        <v>4</v>
      </c>
    </row>
    <row r="24" spans="1:42" ht="28.05" customHeight="1" x14ac:dyDescent="0.3">
      <c r="A24" s="22" t="s">
        <v>58</v>
      </c>
      <c r="B24" s="22" t="s">
        <v>59</v>
      </c>
      <c r="C24" s="22" t="s">
        <v>45</v>
      </c>
      <c r="D24" s="21" t="s">
        <v>44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46" t="s">
        <v>162</v>
      </c>
      <c r="W24" s="17"/>
      <c r="X24" s="17"/>
      <c r="Y24" s="17"/>
      <c r="Z24" s="17"/>
      <c r="AA24" s="17"/>
      <c r="AB24" s="17"/>
      <c r="AC24" s="17"/>
      <c r="AD24" s="17"/>
      <c r="AE24" s="17"/>
      <c r="AF24" s="46" t="s">
        <v>200</v>
      </c>
      <c r="AG24" s="17"/>
      <c r="AH24" s="28">
        <f t="shared" si="0"/>
        <v>0</v>
      </c>
      <c r="AI24" s="29"/>
      <c r="AJ24" s="29"/>
      <c r="AK24" s="29"/>
      <c r="AM24" s="8">
        <v>2</v>
      </c>
      <c r="AO24" s="8">
        <f t="shared" si="1"/>
        <v>2</v>
      </c>
      <c r="AP24" s="8">
        <v>0</v>
      </c>
    </row>
    <row r="25" spans="1:42" ht="28.05" customHeight="1" x14ac:dyDescent="0.3">
      <c r="A25" s="22" t="s">
        <v>142</v>
      </c>
      <c r="B25" s="22" t="s">
        <v>143</v>
      </c>
      <c r="C25" s="22" t="s">
        <v>45</v>
      </c>
      <c r="D25" s="21" t="s">
        <v>44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46" t="s">
        <v>160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28">
        <f t="shared" si="0"/>
        <v>0</v>
      </c>
      <c r="AI25" s="29"/>
      <c r="AJ25" s="29"/>
      <c r="AK25" s="29"/>
      <c r="AM25" s="8">
        <v>1</v>
      </c>
      <c r="AO25" s="8">
        <f t="shared" si="1"/>
        <v>1</v>
      </c>
      <c r="AP25" s="8">
        <v>0</v>
      </c>
    </row>
    <row r="26" spans="1:42" ht="28.05" customHeight="1" x14ac:dyDescent="0.3">
      <c r="A26" s="22" t="s">
        <v>144</v>
      </c>
      <c r="B26" s="22" t="s">
        <v>145</v>
      </c>
      <c r="C26" s="22" t="s">
        <v>45</v>
      </c>
      <c r="D26" s="21" t="s">
        <v>44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46" t="s">
        <v>161</v>
      </c>
      <c r="W26" s="17"/>
      <c r="X26" s="17"/>
      <c r="Y26" s="17"/>
      <c r="Z26" s="17"/>
      <c r="AA26" s="17"/>
      <c r="AB26" s="17"/>
      <c r="AC26" s="17"/>
      <c r="AD26" s="17"/>
      <c r="AE26" s="17"/>
      <c r="AF26" s="41" t="s">
        <v>199</v>
      </c>
      <c r="AG26" s="17"/>
      <c r="AH26" s="28">
        <f t="shared" si="0"/>
        <v>0</v>
      </c>
      <c r="AI26" s="29"/>
      <c r="AJ26" s="29"/>
      <c r="AK26" s="29"/>
      <c r="AM26" s="8">
        <v>2</v>
      </c>
      <c r="AO26" s="8">
        <f t="shared" si="1"/>
        <v>2</v>
      </c>
      <c r="AP26" s="8">
        <v>0</v>
      </c>
    </row>
    <row r="27" spans="1:42" ht="28.05" customHeight="1" x14ac:dyDescent="0.3">
      <c r="A27" s="21" t="s">
        <v>41</v>
      </c>
      <c r="B27" s="21" t="s">
        <v>42</v>
      </c>
      <c r="C27" s="21" t="s">
        <v>72</v>
      </c>
      <c r="D27" s="21" t="s">
        <v>44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46" t="s">
        <v>164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28">
        <f t="shared" si="0"/>
        <v>0</v>
      </c>
      <c r="AI27" s="29"/>
      <c r="AJ27" s="29"/>
      <c r="AK27" s="29"/>
      <c r="AM27" s="8">
        <v>1</v>
      </c>
      <c r="AO27" s="8">
        <f t="shared" si="1"/>
        <v>1</v>
      </c>
      <c r="AP27" s="8">
        <v>0</v>
      </c>
    </row>
    <row r="28" spans="1:42" ht="28.05" customHeight="1" x14ac:dyDescent="0.3">
      <c r="A28" s="21" t="s">
        <v>142</v>
      </c>
      <c r="B28" s="21" t="s">
        <v>146</v>
      </c>
      <c r="C28" s="21" t="s">
        <v>72</v>
      </c>
      <c r="D28" s="21" t="s">
        <v>44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46" t="s">
        <v>166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8">
        <f t="shared" si="0"/>
        <v>0</v>
      </c>
      <c r="AI28" s="29"/>
      <c r="AJ28" s="29"/>
      <c r="AK28" s="29"/>
      <c r="AM28" s="8">
        <v>1</v>
      </c>
      <c r="AO28" s="8">
        <f t="shared" si="1"/>
        <v>1</v>
      </c>
      <c r="AP28" s="8">
        <v>0</v>
      </c>
    </row>
    <row r="29" spans="1:42" ht="28.05" customHeight="1" x14ac:dyDescent="0.3">
      <c r="A29" s="21" t="s">
        <v>2</v>
      </c>
      <c r="B29" s="21" t="s">
        <v>147</v>
      </c>
      <c r="C29" s="21" t="s">
        <v>148</v>
      </c>
      <c r="D29" s="21" t="s">
        <v>149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46" t="s">
        <v>163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28">
        <f t="shared" ref="AH29:AH30" si="3">AI29+AJ29+AK29</f>
        <v>0</v>
      </c>
      <c r="AI29" s="29"/>
      <c r="AJ29" s="29"/>
      <c r="AK29" s="29"/>
      <c r="AM29" s="8">
        <v>1</v>
      </c>
      <c r="AO29" s="8">
        <f t="shared" si="1"/>
        <v>1</v>
      </c>
      <c r="AP29" s="8">
        <v>0</v>
      </c>
    </row>
    <row r="30" spans="1:42" ht="28.95" customHeight="1" x14ac:dyDescent="0.3">
      <c r="A30" s="21" t="s">
        <v>43</v>
      </c>
      <c r="B30" s="21" t="s">
        <v>8</v>
      </c>
      <c r="C30" s="21" t="s">
        <v>192</v>
      </c>
      <c r="D30" s="21" t="s">
        <v>44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49" t="s">
        <v>194</v>
      </c>
      <c r="AC30" s="17"/>
      <c r="AD30" s="17"/>
      <c r="AE30" s="17"/>
      <c r="AF30" s="17"/>
      <c r="AG30" s="17"/>
      <c r="AH30" s="28">
        <f t="shared" si="3"/>
        <v>1</v>
      </c>
      <c r="AI30" s="29">
        <v>1</v>
      </c>
      <c r="AJ30" s="29"/>
      <c r="AK30" s="29"/>
      <c r="AM30" s="8">
        <v>0</v>
      </c>
      <c r="AN30" s="8">
        <v>4</v>
      </c>
      <c r="AO30" s="8">
        <f t="shared" si="1"/>
        <v>4</v>
      </c>
      <c r="AP30" s="8">
        <v>0</v>
      </c>
    </row>
    <row r="31" spans="1:42" ht="28.95" customHeight="1" x14ac:dyDescent="0.3">
      <c r="A31" s="21" t="s">
        <v>2</v>
      </c>
      <c r="B31" s="21" t="s">
        <v>147</v>
      </c>
      <c r="C31" s="21" t="s">
        <v>148</v>
      </c>
      <c r="D31" s="21" t="s">
        <v>44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1" t="s">
        <v>197</v>
      </c>
      <c r="AG31" s="17"/>
      <c r="AH31" s="57">
        <v>0</v>
      </c>
      <c r="AI31" s="29"/>
      <c r="AJ31" s="29"/>
      <c r="AK31" s="29"/>
      <c r="AM31" s="8">
        <v>1</v>
      </c>
      <c r="AO31" s="8">
        <f t="shared" si="1"/>
        <v>1</v>
      </c>
      <c r="AP31" s="8">
        <v>0</v>
      </c>
    </row>
    <row r="32" spans="1:42" x14ac:dyDescent="0.3">
      <c r="A32" s="21" t="s">
        <v>201</v>
      </c>
      <c r="B32" s="21" t="s">
        <v>202</v>
      </c>
      <c r="C32" s="21" t="s">
        <v>45</v>
      </c>
      <c r="D32" s="21" t="s">
        <v>44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1" t="s">
        <v>203</v>
      </c>
      <c r="AG32" s="17"/>
      <c r="AH32" s="57">
        <v>0</v>
      </c>
      <c r="AI32" s="29"/>
      <c r="AJ32" s="29"/>
      <c r="AK32" s="29"/>
      <c r="AM32" s="8">
        <v>1</v>
      </c>
      <c r="AO32" s="8">
        <f t="shared" si="1"/>
        <v>1</v>
      </c>
      <c r="AP32" s="8">
        <v>0</v>
      </c>
    </row>
    <row r="33" spans="1:41" x14ac:dyDescent="0.3">
      <c r="A33" s="18" t="s">
        <v>47</v>
      </c>
      <c r="E33" s="18">
        <v>3</v>
      </c>
      <c r="F33" s="18">
        <v>2</v>
      </c>
      <c r="G33" s="18">
        <v>4</v>
      </c>
      <c r="H33" s="18">
        <v>6</v>
      </c>
      <c r="I33" s="18">
        <v>2</v>
      </c>
      <c r="J33" s="18">
        <v>7</v>
      </c>
      <c r="K33" s="18">
        <v>4</v>
      </c>
      <c r="L33" s="18">
        <v>6</v>
      </c>
      <c r="M33" s="18">
        <v>3</v>
      </c>
      <c r="N33" s="18">
        <v>2</v>
      </c>
      <c r="O33" s="18">
        <v>3</v>
      </c>
      <c r="P33" s="18">
        <v>3</v>
      </c>
      <c r="Q33" s="18">
        <v>4</v>
      </c>
      <c r="R33" s="18">
        <v>3</v>
      </c>
      <c r="S33" s="18">
        <v>5</v>
      </c>
      <c r="T33" s="18">
        <v>6</v>
      </c>
      <c r="U33" s="18">
        <v>4</v>
      </c>
      <c r="V33" s="18">
        <v>12</v>
      </c>
      <c r="W33" s="18">
        <v>4</v>
      </c>
      <c r="X33" s="18">
        <v>7</v>
      </c>
      <c r="Y33" s="19" t="s">
        <v>177</v>
      </c>
      <c r="Z33" s="19" t="s">
        <v>177</v>
      </c>
      <c r="AA33" s="19" t="s">
        <v>193</v>
      </c>
      <c r="AB33" s="19" t="s">
        <v>177</v>
      </c>
      <c r="AC33" s="19" t="s">
        <v>169</v>
      </c>
      <c r="AD33" s="19" t="s">
        <v>170</v>
      </c>
      <c r="AE33" s="20" t="s">
        <v>208</v>
      </c>
      <c r="AF33" s="23">
        <v>6</v>
      </c>
      <c r="AH33" s="13">
        <f>SUM(AH3:AH30)</f>
        <v>42</v>
      </c>
      <c r="AI33" s="13">
        <f>SUM(AI3:AI30)</f>
        <v>17</v>
      </c>
      <c r="AJ33" s="13">
        <f>SUM(AJ3:AJ30)</f>
        <v>14</v>
      </c>
      <c r="AK33" s="13">
        <f>SUM(AK3:AK30)</f>
        <v>11</v>
      </c>
    </row>
    <row r="34" spans="1:41" s="39" customFormat="1" ht="70.9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9"/>
      <c r="Z34" s="19"/>
      <c r="AA34" s="19"/>
      <c r="AB34" s="19"/>
      <c r="AC34" s="19"/>
      <c r="AD34" s="19"/>
      <c r="AE34" s="20"/>
      <c r="AF34" s="23"/>
      <c r="AG34" s="9"/>
      <c r="AH34" s="13"/>
      <c r="AI34" s="8"/>
      <c r="AJ34" s="8"/>
      <c r="AK34" s="8"/>
      <c r="AL34" s="8"/>
      <c r="AM34" s="8"/>
      <c r="AN34" s="8"/>
      <c r="AO34" s="8"/>
    </row>
    <row r="35" spans="1:41" ht="46.8" x14ac:dyDescent="0.3">
      <c r="A35" s="33" t="s">
        <v>61</v>
      </c>
      <c r="B35" s="33"/>
      <c r="C35" s="33"/>
      <c r="D35" s="33"/>
      <c r="E35" s="33">
        <v>0</v>
      </c>
      <c r="F35" s="33" t="s">
        <v>66</v>
      </c>
      <c r="G35" s="33" t="s">
        <v>70</v>
      </c>
      <c r="H35" s="33">
        <v>0</v>
      </c>
      <c r="I35" s="33">
        <v>0</v>
      </c>
      <c r="J35" s="33" t="s">
        <v>87</v>
      </c>
      <c r="K35" s="33" t="s">
        <v>100</v>
      </c>
      <c r="L35" s="33" t="s">
        <v>108</v>
      </c>
      <c r="M35" s="33">
        <v>0</v>
      </c>
      <c r="N35" s="33" t="s">
        <v>66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 t="s">
        <v>108</v>
      </c>
      <c r="U35" s="33" t="s">
        <v>122</v>
      </c>
      <c r="V35" s="33">
        <v>0</v>
      </c>
      <c r="W35" s="33" t="s">
        <v>108</v>
      </c>
      <c r="X35" s="33" t="s">
        <v>168</v>
      </c>
      <c r="Y35" s="34" t="s">
        <v>179</v>
      </c>
      <c r="Z35" s="34" t="s">
        <v>66</v>
      </c>
      <c r="AA35" s="33" t="s">
        <v>108</v>
      </c>
      <c r="AB35" s="34" t="s">
        <v>179</v>
      </c>
      <c r="AC35" s="34" t="s">
        <v>179</v>
      </c>
      <c r="AD35" s="34" t="s">
        <v>179</v>
      </c>
      <c r="AE35" s="35" t="s">
        <v>66</v>
      </c>
      <c r="AF35" s="36" t="s">
        <v>66</v>
      </c>
      <c r="AG35" s="37"/>
      <c r="AH35" s="38"/>
      <c r="AI35" s="39"/>
      <c r="AJ35" s="39"/>
      <c r="AK35" s="39"/>
      <c r="AL35" s="39"/>
      <c r="AM35" s="39"/>
      <c r="AN35" s="39"/>
      <c r="AO35" s="39"/>
    </row>
  </sheetData>
  <autoFilter ref="A2:AK20" xr:uid="{00000000-0009-0000-0000-000000000000}">
    <sortState xmlns:xlrd2="http://schemas.microsoft.com/office/spreadsheetml/2017/richdata2" ref="A3:AQ28">
      <sortCondition ref="B2:B28"/>
    </sortState>
  </autoFilter>
  <sortState xmlns:xlrd2="http://schemas.microsoft.com/office/spreadsheetml/2017/richdata2" ref="A2:AI31">
    <sortCondition ref="B2:B31"/>
    <sortCondition ref="A2:A31"/>
    <sortCondition ref="C2:C31"/>
  </sortState>
  <mergeCells count="5">
    <mergeCell ref="AP8:AP9"/>
    <mergeCell ref="AP17:AP18"/>
    <mergeCell ref="AP14:AP15"/>
    <mergeCell ref="AP6:AP7"/>
    <mergeCell ref="AP20:AP21"/>
  </mergeCells>
  <phoneticPr fontId="4" type="noConversion"/>
  <pageMargins left="0.16" right="0.16" top="0.21" bottom="0.21" header="0.5" footer="0.5"/>
  <pageSetup paperSize="9" scale="3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27"/>
  <sheetViews>
    <sheetView workbookViewId="0">
      <selection activeCell="J17" sqref="J17"/>
    </sheetView>
  </sheetViews>
  <sheetFormatPr baseColWidth="10" defaultRowHeight="15.6" x14ac:dyDescent="0.3"/>
  <cols>
    <col min="4" max="7" width="10.796875" style="5"/>
  </cols>
  <sheetData>
    <row r="5" spans="2:7" x14ac:dyDescent="0.3">
      <c r="B5" s="3" t="s">
        <v>23</v>
      </c>
      <c r="C5" s="3" t="s">
        <v>24</v>
      </c>
      <c r="D5" s="4" t="s">
        <v>36</v>
      </c>
      <c r="E5" s="4" t="s">
        <v>37</v>
      </c>
      <c r="F5" s="4" t="s">
        <v>29</v>
      </c>
      <c r="G5" s="4" t="s">
        <v>30</v>
      </c>
    </row>
    <row r="6" spans="2:7" x14ac:dyDescent="0.3">
      <c r="B6" s="2" t="s">
        <v>31</v>
      </c>
      <c r="C6" s="2" t="s">
        <v>32</v>
      </c>
      <c r="D6" s="6">
        <f>SUM(E6:G6)</f>
        <v>1</v>
      </c>
      <c r="E6" s="6">
        <v>0</v>
      </c>
      <c r="F6" s="6">
        <v>1</v>
      </c>
      <c r="G6" s="6">
        <v>0</v>
      </c>
    </row>
    <row r="7" spans="2:7" x14ac:dyDescent="0.3">
      <c r="B7" s="2" t="s">
        <v>22</v>
      </c>
      <c r="C7" s="2" t="s">
        <v>8</v>
      </c>
      <c r="D7" s="6">
        <f>SUM(E7:G7)</f>
        <v>5</v>
      </c>
      <c r="E7" s="6">
        <v>2</v>
      </c>
      <c r="F7" s="6">
        <v>0</v>
      </c>
      <c r="G7" s="6">
        <v>3</v>
      </c>
    </row>
    <row r="8" spans="2:7" x14ac:dyDescent="0.3">
      <c r="B8" s="1" t="s">
        <v>43</v>
      </c>
      <c r="C8" s="1" t="s">
        <v>8</v>
      </c>
      <c r="D8" s="6">
        <f t="shared" ref="D8:D25" si="0">SUM(E8:G8)</f>
        <v>1</v>
      </c>
      <c r="E8" s="7">
        <v>0</v>
      </c>
      <c r="F8" s="7">
        <v>0</v>
      </c>
      <c r="G8" s="7">
        <v>1</v>
      </c>
    </row>
    <row r="9" spans="2:7" x14ac:dyDescent="0.3">
      <c r="B9" s="2" t="s">
        <v>25</v>
      </c>
      <c r="C9" s="2" t="s">
        <v>8</v>
      </c>
      <c r="D9" s="6">
        <f t="shared" si="0"/>
        <v>5</v>
      </c>
      <c r="E9" s="7">
        <v>5</v>
      </c>
      <c r="F9" s="7">
        <v>0</v>
      </c>
      <c r="G9" s="7">
        <v>0</v>
      </c>
    </row>
    <row r="10" spans="2:7" x14ac:dyDescent="0.3">
      <c r="B10" s="2" t="s">
        <v>7</v>
      </c>
      <c r="C10" s="2" t="s">
        <v>8</v>
      </c>
      <c r="D10" s="6">
        <f t="shared" si="0"/>
        <v>11</v>
      </c>
      <c r="E10" s="6">
        <v>6</v>
      </c>
      <c r="F10" s="6">
        <v>3</v>
      </c>
      <c r="G10" s="6">
        <v>2</v>
      </c>
    </row>
    <row r="11" spans="2:7" x14ac:dyDescent="0.3">
      <c r="B11" s="1" t="s">
        <v>33</v>
      </c>
      <c r="C11" s="1" t="s">
        <v>34</v>
      </c>
      <c r="D11" s="6">
        <f t="shared" si="0"/>
        <v>1</v>
      </c>
      <c r="E11" s="7">
        <v>0</v>
      </c>
      <c r="F11" s="7">
        <v>1</v>
      </c>
      <c r="G11" s="7">
        <v>0</v>
      </c>
    </row>
    <row r="12" spans="2:7" x14ac:dyDescent="0.3">
      <c r="B12" s="2" t="s">
        <v>14</v>
      </c>
      <c r="C12" s="2" t="s">
        <v>15</v>
      </c>
      <c r="D12" s="6">
        <f t="shared" si="0"/>
        <v>1</v>
      </c>
      <c r="E12" s="6">
        <v>0</v>
      </c>
      <c r="F12" s="6">
        <v>0</v>
      </c>
      <c r="G12" s="6">
        <v>1</v>
      </c>
    </row>
    <row r="13" spans="2:7" x14ac:dyDescent="0.3">
      <c r="B13" s="2" t="s">
        <v>20</v>
      </c>
      <c r="C13" s="2" t="s">
        <v>1</v>
      </c>
      <c r="D13" s="6">
        <f t="shared" si="0"/>
        <v>2</v>
      </c>
      <c r="E13" s="6">
        <v>0</v>
      </c>
      <c r="F13" s="6">
        <v>1</v>
      </c>
      <c r="G13" s="6">
        <v>1</v>
      </c>
    </row>
    <row r="14" spans="2:7" x14ac:dyDescent="0.3">
      <c r="B14" s="2" t="s">
        <v>6</v>
      </c>
      <c r="C14" s="2" t="s">
        <v>1</v>
      </c>
      <c r="D14" s="6">
        <f t="shared" si="0"/>
        <v>5</v>
      </c>
      <c r="E14" s="7">
        <v>2</v>
      </c>
      <c r="F14" s="7">
        <v>2</v>
      </c>
      <c r="G14" s="7">
        <v>1</v>
      </c>
    </row>
    <row r="15" spans="2:7" x14ac:dyDescent="0.3">
      <c r="B15" s="2" t="s">
        <v>0</v>
      </c>
      <c r="C15" s="2" t="s">
        <v>1</v>
      </c>
      <c r="D15" s="6">
        <f t="shared" si="0"/>
        <v>6</v>
      </c>
      <c r="E15" s="7">
        <v>3</v>
      </c>
      <c r="F15" s="7">
        <v>1</v>
      </c>
      <c r="G15" s="7">
        <v>2</v>
      </c>
    </row>
    <row r="16" spans="2:7" x14ac:dyDescent="0.3">
      <c r="B16" s="1" t="s">
        <v>41</v>
      </c>
      <c r="C16" s="1" t="s">
        <v>42</v>
      </c>
      <c r="D16" s="6">
        <f t="shared" si="0"/>
        <v>2</v>
      </c>
      <c r="E16" s="7">
        <v>0</v>
      </c>
      <c r="F16" s="7">
        <v>1</v>
      </c>
      <c r="G16" s="7">
        <v>1</v>
      </c>
    </row>
    <row r="17" spans="2:7" x14ac:dyDescent="0.3">
      <c r="B17" s="1" t="s">
        <v>39</v>
      </c>
      <c r="C17" s="1" t="s">
        <v>38</v>
      </c>
      <c r="D17" s="6">
        <f t="shared" si="0"/>
        <v>1</v>
      </c>
      <c r="E17" s="7">
        <v>1</v>
      </c>
      <c r="F17" s="7">
        <v>0</v>
      </c>
      <c r="G17" s="7">
        <v>0</v>
      </c>
    </row>
    <row r="18" spans="2:7" x14ac:dyDescent="0.3">
      <c r="B18" s="2" t="s">
        <v>2</v>
      </c>
      <c r="C18" s="2" t="s">
        <v>3</v>
      </c>
      <c r="D18" s="6">
        <f t="shared" si="0"/>
        <v>2</v>
      </c>
      <c r="E18" s="7">
        <v>0</v>
      </c>
      <c r="F18" s="7">
        <v>1</v>
      </c>
      <c r="G18" s="7">
        <v>1</v>
      </c>
    </row>
    <row r="19" spans="2:7" x14ac:dyDescent="0.3">
      <c r="B19" s="2" t="s">
        <v>10</v>
      </c>
      <c r="C19" s="2" t="s">
        <v>11</v>
      </c>
      <c r="D19" s="6">
        <f t="shared" si="0"/>
        <v>1</v>
      </c>
      <c r="E19" s="7">
        <v>0</v>
      </c>
      <c r="F19" s="7">
        <v>0</v>
      </c>
      <c r="G19" s="7">
        <v>1</v>
      </c>
    </row>
    <row r="20" spans="2:7" x14ac:dyDescent="0.3">
      <c r="B20" s="1" t="s">
        <v>27</v>
      </c>
      <c r="C20" s="1" t="s">
        <v>28</v>
      </c>
      <c r="D20" s="6">
        <f t="shared" si="0"/>
        <v>2</v>
      </c>
      <c r="E20" s="7">
        <v>1</v>
      </c>
      <c r="F20" s="7">
        <v>0</v>
      </c>
      <c r="G20" s="7">
        <v>1</v>
      </c>
    </row>
    <row r="21" spans="2:7" x14ac:dyDescent="0.3">
      <c r="B21" s="2" t="s">
        <v>26</v>
      </c>
      <c r="C21" s="2" t="s">
        <v>5</v>
      </c>
      <c r="D21" s="6">
        <f t="shared" si="0"/>
        <v>4</v>
      </c>
      <c r="E21" s="7">
        <v>2</v>
      </c>
      <c r="F21" s="7">
        <v>1</v>
      </c>
      <c r="G21" s="7">
        <v>1</v>
      </c>
    </row>
    <row r="22" spans="2:7" x14ac:dyDescent="0.3">
      <c r="B22" s="2" t="s">
        <v>4</v>
      </c>
      <c r="C22" s="2" t="s">
        <v>5</v>
      </c>
      <c r="D22" s="6">
        <f t="shared" si="0"/>
        <v>3</v>
      </c>
      <c r="E22" s="7">
        <v>1</v>
      </c>
      <c r="F22" s="7">
        <v>0</v>
      </c>
      <c r="G22" s="7">
        <v>2</v>
      </c>
    </row>
    <row r="23" spans="2:7" x14ac:dyDescent="0.3">
      <c r="B23" s="2" t="s">
        <v>16</v>
      </c>
      <c r="C23" s="2" t="s">
        <v>17</v>
      </c>
      <c r="D23" s="6">
        <f t="shared" si="0"/>
        <v>1</v>
      </c>
      <c r="E23" s="7">
        <v>0</v>
      </c>
      <c r="F23" s="7">
        <v>1</v>
      </c>
      <c r="G23" s="7">
        <v>0</v>
      </c>
    </row>
    <row r="24" spans="2:7" x14ac:dyDescent="0.3">
      <c r="B24" s="2" t="s">
        <v>18</v>
      </c>
      <c r="C24" s="2" t="s">
        <v>19</v>
      </c>
      <c r="D24" s="6">
        <f t="shared" si="0"/>
        <v>2</v>
      </c>
      <c r="E24" s="7">
        <v>1</v>
      </c>
      <c r="F24" s="7">
        <v>0</v>
      </c>
      <c r="G24" s="7">
        <v>1</v>
      </c>
    </row>
    <row r="25" spans="2:7" x14ac:dyDescent="0.3">
      <c r="B25" s="2" t="s">
        <v>12</v>
      </c>
      <c r="C25" s="2" t="s">
        <v>13</v>
      </c>
      <c r="D25" s="6">
        <f t="shared" si="0"/>
        <v>1</v>
      </c>
      <c r="E25" s="7">
        <v>0</v>
      </c>
      <c r="F25" s="7">
        <v>0</v>
      </c>
      <c r="G25" s="7">
        <v>1</v>
      </c>
    </row>
    <row r="27" spans="2:7" x14ac:dyDescent="0.3">
      <c r="D27" s="5">
        <f>SUM(D6:D25)</f>
        <v>57</v>
      </c>
      <c r="E27" s="5">
        <f t="shared" ref="E27:G27" si="1">SUM(E6:E25)</f>
        <v>24</v>
      </c>
      <c r="F27" s="5">
        <f t="shared" si="1"/>
        <v>13</v>
      </c>
      <c r="G27" s="5">
        <f t="shared" si="1"/>
        <v>20</v>
      </c>
    </row>
  </sheetData>
  <autoFilter ref="B5:G5" xr:uid="{00000000-0009-0000-0000-000001000000}">
    <sortState xmlns:xlrd2="http://schemas.microsoft.com/office/spreadsheetml/2017/richdata2" ref="B6:I44">
      <sortCondition ref="C5:C44"/>
    </sortState>
  </autoFilter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Guillaume Gillet</cp:lastModifiedBy>
  <cp:lastPrinted>2018-05-30T14:01:55Z</cp:lastPrinted>
  <dcterms:created xsi:type="dcterms:W3CDTF">2015-11-02T18:32:20Z</dcterms:created>
  <dcterms:modified xsi:type="dcterms:W3CDTF">2019-01-14T22:38:12Z</dcterms:modified>
</cp:coreProperties>
</file>